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C:\Users\zjzl2\Desktop\【奖助学金】2025奖学金评定\【研究生材料评审】通知\材料公示-第一轮\"/>
    </mc:Choice>
  </mc:AlternateContent>
  <xr:revisionPtr revIDLastSave="0" documentId="13_ncr:1_{8BF96313-9AB8-4EDF-AA4D-01F3E8389CA8}" xr6:coauthVersionLast="36" xr6:coauthVersionMax="36" xr10:uidLastSave="{00000000-0000-0000-0000-000000000000}"/>
  <bookViews>
    <workbookView xWindow="0" yWindow="0" windowWidth="18345" windowHeight="8055" xr2:uid="{00000000-000D-0000-FFFF-FFFF00000000}"/>
  </bookViews>
  <sheets>
    <sheet name="数据结果" sheetId="1" r:id="rId1"/>
  </sheets>
  <calcPr calcId="191029"/>
</workbook>
</file>

<file path=xl/calcChain.xml><?xml version="1.0" encoding="utf-8"?>
<calcChain xmlns="http://schemas.openxmlformats.org/spreadsheetml/2006/main">
  <c r="AI14" i="1" l="1"/>
  <c r="AI12" i="1"/>
  <c r="AI11" i="1"/>
  <c r="AI8" i="1"/>
  <c r="AI7" i="1"/>
  <c r="AI4" i="1"/>
  <c r="AI3" i="1"/>
  <c r="P16" i="1"/>
  <c r="AI16" i="1" s="1"/>
  <c r="P12" i="1"/>
</calcChain>
</file>

<file path=xl/sharedStrings.xml><?xml version="1.0" encoding="utf-8"?>
<sst xmlns="http://schemas.openxmlformats.org/spreadsheetml/2006/main" count="272" uniqueCount="108">
  <si>
    <t>姓名</t>
  </si>
  <si>
    <t>年级</t>
  </si>
  <si>
    <t>专业</t>
  </si>
  <si>
    <t>社会工作</t>
  </si>
  <si>
    <t/>
  </si>
  <si>
    <t>献血次数</t>
  </si>
  <si>
    <t>献血得分</t>
  </si>
  <si>
    <t>专业性竞赛</t>
  </si>
  <si>
    <t>竞赛得分</t>
  </si>
  <si>
    <t>荣誉称号</t>
  </si>
  <si>
    <t>荣誉得分</t>
  </si>
  <si>
    <t>专利</t>
  </si>
  <si>
    <t>专利得分</t>
  </si>
  <si>
    <t>论文</t>
  </si>
  <si>
    <t>论文得分</t>
  </si>
  <si>
    <t>导师评价</t>
  </si>
  <si>
    <t>总分</t>
  </si>
  <si>
    <t>任职起始日期</t>
  </si>
  <si>
    <t>任职终止时间</t>
  </si>
  <si>
    <t>担任社会工作情况</t>
  </si>
  <si>
    <t>证明人</t>
  </si>
  <si>
    <t>获奖时间</t>
  </si>
  <si>
    <t>比赛名称</t>
  </si>
  <si>
    <t>比赛类别</t>
  </si>
  <si>
    <t>获奖等级</t>
  </si>
  <si>
    <t>是否第一负责人</t>
  </si>
  <si>
    <t>荣誉称号名称</t>
  </si>
  <si>
    <t>专利名称</t>
  </si>
  <si>
    <t>申请公开号/授权公告号</t>
  </si>
  <si>
    <t>申请公布日/授权公告日</t>
  </si>
  <si>
    <t>专利类别</t>
  </si>
  <si>
    <t>第几作者</t>
  </si>
  <si>
    <t>专利状态</t>
  </si>
  <si>
    <t>论文题目</t>
  </si>
  <si>
    <t>发表刊物/会议名称</t>
  </si>
  <si>
    <t>刊物等级</t>
  </si>
  <si>
    <t>发表状态</t>
  </si>
  <si>
    <r>
      <rPr>
        <b/>
        <sz val="10"/>
        <color indexed="8"/>
        <rFont val="微软雅黑"/>
        <family val="2"/>
        <charset val="134"/>
      </rPr>
      <t>录用/发表时间</t>
    </r>
    <r>
      <rPr>
        <b/>
        <sz val="10"/>
        <color indexed="8"/>
        <rFont val="Arial"/>
        <family val="2"/>
      </rPr>
      <t xml:space="preserve">	</t>
    </r>
  </si>
  <si>
    <t>蒋文昊</t>
  </si>
  <si>
    <t>2023级硕士</t>
  </si>
  <si>
    <t>力学</t>
  </si>
  <si>
    <t>船建学院本科生第二党支部书记</t>
  </si>
  <si>
    <t>史舒婧</t>
  </si>
  <si>
    <t>1</t>
  </si>
  <si>
    <t>2</t>
  </si>
  <si>
    <t>李宇超</t>
  </si>
  <si>
    <t>船建学院就业辅导员</t>
  </si>
  <si>
    <t>周豪</t>
  </si>
  <si>
    <t>2024年度上海交通大学优秀辅导员</t>
  </si>
  <si>
    <t>2023强基工程力学副班主任</t>
  </si>
  <si>
    <t>上海交通大学2023至2024年度“优秀学生干部”</t>
  </si>
  <si>
    <t>本科生低年级党支部副书记</t>
  </si>
  <si>
    <t>上海交通大学2024至2025年度“优秀团员”</t>
  </si>
  <si>
    <t>刘昊</t>
  </si>
  <si>
    <t>党支部书记</t>
  </si>
  <si>
    <t>第十五届全国周培源大学生力学竞赛</t>
  </si>
  <si>
    <t>院B类赛事（全国赛）</t>
  </si>
  <si>
    <t>第三级别及其他</t>
  </si>
  <si>
    <t>否</t>
  </si>
  <si>
    <t>彭奕翔</t>
  </si>
  <si>
    <t>串链式太阳帆板航天器刚– 柔– 热耦合多体动力学研究</t>
  </si>
  <si>
    <t>宇航学报</t>
  </si>
  <si>
    <t>EI期刊</t>
  </si>
  <si>
    <t>录用</t>
  </si>
  <si>
    <t>串链式太阳帆航天器进出地影刚-柔-热耦合动力学分析</t>
  </si>
  <si>
    <t>中国空间科学技术</t>
  </si>
  <si>
    <t>中文核心/EI会议</t>
  </si>
  <si>
    <t>串链式太阳帆航天器刚-柔-热耦合多体动力学分析</t>
  </si>
  <si>
    <t>第十四届全国多体动力学与控制暨第九届全国航天动力学与控制和第十七届全国分析力学联合学术会议</t>
  </si>
  <si>
    <t>邵俊华</t>
  </si>
  <si>
    <t>周培源大学生力学竞赛</t>
  </si>
  <si>
    <t>是</t>
  </si>
  <si>
    <t>孙玥</t>
  </si>
  <si>
    <t>中国国际大学生创新大赛（2024）上海赛区</t>
  </si>
  <si>
    <t>院A类赛事（区域赛）</t>
  </si>
  <si>
    <t>第一级别</t>
  </si>
  <si>
    <t>Smart Ocean powering and sensing via mechanical energy harvesting: Methods, advances, and challenges</t>
  </si>
  <si>
    <t>Nano Energy</t>
  </si>
  <si>
    <t>B档期刊</t>
  </si>
  <si>
    <t>发表</t>
  </si>
  <si>
    <t>中国国际大学生创新大赛（2025）上海赛区</t>
  </si>
  <si>
    <t>徐世浩</t>
  </si>
  <si>
    <t>第六届上海市大学生力学竞赛</t>
  </si>
  <si>
    <t>院B类赛事（区域赛）</t>
  </si>
  <si>
    <t>第二级别</t>
  </si>
  <si>
    <t>An ALE-CR formulation for nonlinear dynamics of 2D variable-length beam with unprescribed moving boundaries</t>
  </si>
  <si>
    <t>Computers &amp; Structures</t>
  </si>
  <si>
    <t>A档期刊</t>
  </si>
  <si>
    <t>基于ALE-CR描述的未给定移动边界二维变长度梁动力学分析</t>
  </si>
  <si>
    <t>中国力学大会</t>
  </si>
  <si>
    <t>其他</t>
  </si>
  <si>
    <t>徐煜名</t>
  </si>
  <si>
    <t>中国国际大学生创新大赛</t>
  </si>
  <si>
    <t>羽翼式生物混合可变形翼扑翼飞行器</t>
  </si>
  <si>
    <t>CN 120397257 A</t>
  </si>
  <si>
    <t>发明专利</t>
  </si>
  <si>
    <t>实质审查的生效</t>
  </si>
  <si>
    <r>
      <t>挑战杯</t>
    </r>
    <r>
      <rPr>
        <sz val="10"/>
        <color rgb="FF000000"/>
        <rFont val="Calibri"/>
        <family val="2"/>
      </rPr>
      <t xml:space="preserve">” </t>
    </r>
    <r>
      <rPr>
        <sz val="10"/>
        <color rgb="FF000000"/>
        <rFont val="宋体"/>
        <family val="3"/>
        <charset val="134"/>
      </rPr>
      <t>全国大学生课外学术科技作品竞赛</t>
    </r>
  </si>
  <si>
    <t>仿甲虫被动折叠感知翼、加工方法及碰撞特征感知方法</t>
  </si>
  <si>
    <t>基于视觉、力觉多模态感知系统的扑翼飞行器及其实现方法</t>
  </si>
  <si>
    <t>宽工况的柔性薄膜压电传感器、制备方法及信号分析方法</t>
  </si>
  <si>
    <t>社会工作
得分</t>
    <phoneticPr fontId="8" type="noConversion"/>
  </si>
  <si>
    <t>尚未有正式证</t>
  </si>
  <si>
    <t>尚未有正式证</t>
    <phoneticPr fontId="8" type="noConversion"/>
  </si>
  <si>
    <t>CN 120553112 A</t>
    <phoneticPr fontId="8" type="noConversion"/>
  </si>
  <si>
    <t>CN 120462674 A</t>
    <phoneticPr fontId="8" type="noConversion"/>
  </si>
  <si>
    <t>CN 120467545 A</t>
    <phoneticPr fontId="8" type="noConversion"/>
  </si>
  <si>
    <t>应为“其它”</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</si>
</sst>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0.00_ "/>
    <numFmt numFmtId="177" formatCode="yyyy\-mm\-dd"/>
    <numFmt numFmtId="178" formatCode="0_ "/>
    <numFmt numFmtId="179" formatCode="0.00_);[Red]\(0.00\)"/>
    <numFmt numFmtId="180" formatCode="0_);[Red]\(0\)"/>
  </numFmts>
  <fonts count="10" x14ac:knownFonts="1">
    <font>
      <sz val="11"/>
      <color indexed="8"/>
      <name val="宋体"/>
      <charset val="134"/>
      <scheme val="minor"/>
    </font>
    <font>
      <sz val="11"/>
      <color indexed="8"/>
      <name val="微软雅黑"/>
      <family val="2"/>
      <charset val="134"/>
    </font>
    <font>
      <b/>
      <sz val="10"/>
      <color indexed="8"/>
      <name val="微软雅黑"/>
      <family val="2"/>
      <charset val="134"/>
    </font>
    <font>
      <sz val="10"/>
      <color indexed="8"/>
      <name val="Calibri"/>
      <family val="2"/>
    </font>
    <font>
      <b/>
      <sz val="10"/>
      <color rgb="FF000000"/>
      <name val="微软雅黑"/>
      <family val="2"/>
      <charset val="134"/>
    </font>
    <font>
      <sz val="10"/>
      <color rgb="FF000000"/>
      <name val="宋体"/>
      <family val="3"/>
      <charset val="134"/>
    </font>
    <font>
      <sz val="10"/>
      <color rgb="FF000000"/>
      <name val="Calibri"/>
      <family val="2"/>
    </font>
    <font>
      <b/>
      <sz val="10"/>
      <color indexed="8"/>
      <name val="Arial"/>
      <family val="2"/>
    </font>
    <font>
      <sz val="9"/>
      <name val="宋体"/>
      <family val="3"/>
      <charset val="134"/>
      <scheme val="minor"/>
    </font>
    <font>
      <sz val="10"/>
      <color rgb="FF000000"/>
      <name val="微软雅黑"/>
      <family val="2"/>
      <charset val="134"/>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44">
    <xf numFmtId="0" fontId="0" fillId="0" borderId="0" xfId="0" applyFont="1">
      <alignment vertical="center"/>
    </xf>
    <xf numFmtId="0" fontId="1" fillId="0" borderId="0" xfId="0" applyFont="1">
      <alignment vertical="center"/>
    </xf>
    <xf numFmtId="176" fontId="0" fillId="0" borderId="0" xfId="0" applyNumberFormat="1" applyFont="1">
      <alignment vertical="center"/>
    </xf>
    <xf numFmtId="49" fontId="2"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6" fontId="3" fillId="3" borderId="1" xfId="0" applyNumberFormat="1" applyFont="1" applyFill="1" applyBorder="1" applyAlignment="1">
      <alignment horizontal="center" vertical="center" wrapText="1"/>
    </xf>
    <xf numFmtId="178" fontId="3" fillId="3" borderId="1" xfId="0" applyNumberFormat="1" applyFont="1" applyFill="1" applyBorder="1" applyAlignment="1">
      <alignment horizontal="center" vertical="center" wrapText="1"/>
    </xf>
    <xf numFmtId="179" fontId="3" fillId="3" borderId="1" xfId="0" applyNumberFormat="1" applyFont="1" applyFill="1" applyBorder="1" applyAlignment="1">
      <alignment horizontal="center" vertical="center" wrapText="1"/>
    </xf>
    <xf numFmtId="180" fontId="3" fillId="3" borderId="1" xfId="0" applyNumberFormat="1" applyFont="1" applyFill="1" applyBorder="1" applyAlignment="1">
      <alignment horizontal="center" vertical="center" wrapText="1"/>
    </xf>
    <xf numFmtId="177" fontId="9"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179" fontId="3" fillId="4"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76" fontId="3" fillId="3" borderId="2" xfId="0" applyNumberFormat="1" applyFont="1" applyFill="1" applyBorder="1" applyAlignment="1">
      <alignment horizontal="center" vertical="center" wrapText="1"/>
    </xf>
    <xf numFmtId="176" fontId="3" fillId="3" borderId="3" xfId="0" applyNumberFormat="1" applyFont="1" applyFill="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2" fillId="3" borderId="1" xfId="0" applyNumberFormat="1" applyFont="1" applyFill="1" applyBorder="1" applyAlignment="1">
      <alignment horizontal="center" vertical="center" wrapText="1"/>
    </xf>
    <xf numFmtId="178"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179" fontId="3" fillId="4" borderId="1" xfId="0" applyNumberFormat="1" applyFont="1" applyFill="1" applyBorder="1" applyAlignment="1">
      <alignment horizontal="center" vertical="center" wrapText="1"/>
    </xf>
    <xf numFmtId="179" fontId="3"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80" fontId="3"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177" fontId="3" fillId="5" borderId="2" xfId="0" applyNumberFormat="1" applyFont="1" applyFill="1" applyBorder="1" applyAlignment="1">
      <alignment horizontal="center" vertical="center" wrapText="1"/>
    </xf>
    <xf numFmtId="177" fontId="3" fillId="5" borderId="3"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0" borderId="0" xfId="0" applyFont="1">
      <alignment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9"/>
  <sheetViews>
    <sheetView tabSelected="1" zoomScaleNormal="100" workbookViewId="0">
      <pane xSplit="3" ySplit="2" topLeftCell="D3" activePane="bottomRight" state="frozen"/>
      <selection pane="topRight" activeCell="F1" sqref="F1"/>
      <selection pane="bottomLeft" activeCell="A3" sqref="A3"/>
      <selection pane="bottomRight" activeCell="E8" sqref="E8:E10"/>
    </sheetView>
  </sheetViews>
  <sheetFormatPr defaultColWidth="25" defaultRowHeight="15" customHeight="1" x14ac:dyDescent="0.15"/>
  <cols>
    <col min="1" max="1" width="6.5" customWidth="1"/>
    <col min="2" max="2" width="10.5" customWidth="1"/>
    <col min="3" max="3" width="4.5" customWidth="1"/>
    <col min="4" max="5" width="11.375" customWidth="1"/>
    <col min="6" max="6" width="25.625" customWidth="1"/>
    <col min="7" max="7" width="6.375" customWidth="1"/>
    <col min="8" max="8" width="10.625" customWidth="1"/>
    <col min="9" max="9" width="8.625" customWidth="1"/>
    <col min="10" max="10" width="10.625" customWidth="1"/>
    <col min="11" max="11" width="9.5" customWidth="1"/>
    <col min="12" max="12" width="30.625" customWidth="1"/>
    <col min="13" max="13" width="17.75" customWidth="1"/>
    <col min="14" max="15" width="13.125" customWidth="1"/>
    <col min="16" max="16" width="10.625" style="2" customWidth="1"/>
    <col min="17" max="17" width="9.5" customWidth="1"/>
    <col min="18" max="18" width="30.625" customWidth="1"/>
    <col min="19" max="19" width="10.625" customWidth="1"/>
    <col min="20" max="20" width="30.625" customWidth="1"/>
    <col min="21" max="22" width="20.5" customWidth="1"/>
    <col min="23" max="24" width="8.375" customWidth="1"/>
    <col min="25" max="25" width="14" customWidth="1"/>
    <col min="26" max="26" width="10.625" customWidth="1"/>
    <col min="27" max="27" width="30.625" customWidth="1"/>
    <col min="28" max="28" width="25.625" customWidth="1"/>
    <col min="29" max="29" width="14.25" customWidth="1"/>
    <col min="30" max="30" width="8.375" customWidth="1"/>
    <col min="31" max="31" width="13" customWidth="1"/>
    <col min="32" max="32" width="8.375" customWidth="1"/>
    <col min="33" max="35" width="10.625" customWidth="1"/>
  </cols>
  <sheetData>
    <row r="1" spans="1:35" s="1" customFormat="1" ht="15" customHeight="1" x14ac:dyDescent="0.15">
      <c r="A1" s="40" t="s">
        <v>0</v>
      </c>
      <c r="B1" s="40" t="s">
        <v>1</v>
      </c>
      <c r="C1" s="40" t="s">
        <v>2</v>
      </c>
      <c r="D1" s="40" t="s">
        <v>3</v>
      </c>
      <c r="E1" s="43"/>
      <c r="F1" s="43"/>
      <c r="G1" s="43"/>
      <c r="H1" s="31" t="s">
        <v>101</v>
      </c>
      <c r="I1" s="40" t="s">
        <v>5</v>
      </c>
      <c r="J1" s="31" t="s">
        <v>6</v>
      </c>
      <c r="K1" s="40" t="s">
        <v>7</v>
      </c>
      <c r="L1" s="43"/>
      <c r="M1" s="43"/>
      <c r="N1" s="43"/>
      <c r="O1" s="43"/>
      <c r="P1" s="33" t="s">
        <v>8</v>
      </c>
      <c r="Q1" s="40" t="s">
        <v>9</v>
      </c>
      <c r="R1" s="43"/>
      <c r="S1" s="31" t="s">
        <v>10</v>
      </c>
      <c r="T1" s="40" t="s">
        <v>11</v>
      </c>
      <c r="U1" s="43"/>
      <c r="V1" s="43"/>
      <c r="W1" s="43"/>
      <c r="X1" s="43"/>
      <c r="Y1" s="43"/>
      <c r="Z1" s="31" t="s">
        <v>12</v>
      </c>
      <c r="AA1" s="40" t="s">
        <v>13</v>
      </c>
      <c r="AB1" s="43"/>
      <c r="AC1" s="43"/>
      <c r="AD1" s="43"/>
      <c r="AE1" s="43"/>
      <c r="AF1" s="43"/>
      <c r="AG1" s="31" t="s">
        <v>14</v>
      </c>
      <c r="AH1" s="24" t="s">
        <v>15</v>
      </c>
      <c r="AI1" s="27" t="s">
        <v>16</v>
      </c>
    </row>
    <row r="2" spans="1:35" s="1" customFormat="1" ht="15" customHeight="1" x14ac:dyDescent="0.15">
      <c r="A2" s="40" t="s">
        <v>4</v>
      </c>
      <c r="B2" s="40" t="s">
        <v>4</v>
      </c>
      <c r="C2" s="40" t="s">
        <v>4</v>
      </c>
      <c r="D2" s="3" t="s">
        <v>17</v>
      </c>
      <c r="E2" s="3" t="s">
        <v>18</v>
      </c>
      <c r="F2" s="3" t="s">
        <v>19</v>
      </c>
      <c r="G2" s="3" t="s">
        <v>20</v>
      </c>
      <c r="H2" s="24" t="s">
        <v>4</v>
      </c>
      <c r="I2" s="40" t="s">
        <v>4</v>
      </c>
      <c r="J2" s="24" t="s">
        <v>4</v>
      </c>
      <c r="K2" s="3" t="s">
        <v>21</v>
      </c>
      <c r="L2" s="3" t="s">
        <v>22</v>
      </c>
      <c r="M2" s="3" t="s">
        <v>23</v>
      </c>
      <c r="N2" s="3" t="s">
        <v>24</v>
      </c>
      <c r="O2" s="3" t="s">
        <v>25</v>
      </c>
      <c r="P2" s="34" t="s">
        <v>4</v>
      </c>
      <c r="Q2" s="3" t="s">
        <v>21</v>
      </c>
      <c r="R2" s="3" t="s">
        <v>26</v>
      </c>
      <c r="S2" s="24"/>
      <c r="T2" s="3" t="s">
        <v>27</v>
      </c>
      <c r="U2" s="3" t="s">
        <v>28</v>
      </c>
      <c r="V2" s="3" t="s">
        <v>29</v>
      </c>
      <c r="W2" s="3" t="s">
        <v>30</v>
      </c>
      <c r="X2" s="3" t="s">
        <v>31</v>
      </c>
      <c r="Y2" s="3" t="s">
        <v>32</v>
      </c>
      <c r="Z2" s="24"/>
      <c r="AA2" s="3" t="s">
        <v>33</v>
      </c>
      <c r="AB2" s="3" t="s">
        <v>34</v>
      </c>
      <c r="AC2" s="3" t="s">
        <v>35</v>
      </c>
      <c r="AD2" s="3" t="s">
        <v>36</v>
      </c>
      <c r="AE2" s="3" t="s">
        <v>37</v>
      </c>
      <c r="AF2" s="3" t="s">
        <v>31</v>
      </c>
      <c r="AG2" s="24"/>
      <c r="AH2" s="24" t="s">
        <v>4</v>
      </c>
      <c r="AI2" s="28"/>
    </row>
    <row r="3" spans="1:35" ht="15" customHeight="1" x14ac:dyDescent="0.15">
      <c r="A3" s="4" t="s">
        <v>38</v>
      </c>
      <c r="B3" s="4" t="s">
        <v>39</v>
      </c>
      <c r="C3" s="4" t="s">
        <v>40</v>
      </c>
      <c r="D3" s="5">
        <v>45632</v>
      </c>
      <c r="E3" s="5">
        <v>45997</v>
      </c>
      <c r="F3" s="4" t="s">
        <v>41</v>
      </c>
      <c r="G3" s="4" t="s">
        <v>42</v>
      </c>
      <c r="H3" s="10">
        <v>2</v>
      </c>
      <c r="I3" s="4" t="s">
        <v>43</v>
      </c>
      <c r="J3" s="10">
        <v>2</v>
      </c>
      <c r="K3" s="6" t="s">
        <v>4</v>
      </c>
      <c r="L3" s="6" t="s">
        <v>4</v>
      </c>
      <c r="M3" s="6" t="s">
        <v>4</v>
      </c>
      <c r="N3" s="6" t="s">
        <v>4</v>
      </c>
      <c r="O3" s="6" t="s">
        <v>4</v>
      </c>
      <c r="P3" s="7"/>
      <c r="Q3" s="6" t="s">
        <v>4</v>
      </c>
      <c r="R3" s="6" t="s">
        <v>4</v>
      </c>
      <c r="S3" s="9"/>
      <c r="T3" s="6" t="s">
        <v>4</v>
      </c>
      <c r="U3" s="6" t="s">
        <v>4</v>
      </c>
      <c r="V3" s="6" t="s">
        <v>4</v>
      </c>
      <c r="W3" s="6" t="s">
        <v>4</v>
      </c>
      <c r="X3" s="6" t="s">
        <v>4</v>
      </c>
      <c r="Y3" s="6" t="s">
        <v>4</v>
      </c>
      <c r="Z3" s="9"/>
      <c r="AA3" s="6"/>
      <c r="AB3" s="6"/>
      <c r="AC3" s="6"/>
      <c r="AD3" s="6"/>
      <c r="AE3" s="6"/>
      <c r="AF3" s="6"/>
      <c r="AG3" s="9"/>
      <c r="AH3" s="8">
        <v>20</v>
      </c>
      <c r="AI3" s="14">
        <f>H3+J3+P3+S3+Z3+AG3+AH3</f>
        <v>24</v>
      </c>
    </row>
    <row r="4" spans="1:35" ht="15" customHeight="1" x14ac:dyDescent="0.15">
      <c r="A4" s="42" t="s">
        <v>45</v>
      </c>
      <c r="B4" s="42" t="s">
        <v>39</v>
      </c>
      <c r="C4" s="42" t="s">
        <v>40</v>
      </c>
      <c r="D4" s="5">
        <v>45231</v>
      </c>
      <c r="E4" s="5">
        <v>46112</v>
      </c>
      <c r="F4" s="4" t="s">
        <v>46</v>
      </c>
      <c r="G4" s="4" t="s">
        <v>47</v>
      </c>
      <c r="H4" s="32">
        <v>2</v>
      </c>
      <c r="I4" s="41" t="s">
        <v>4</v>
      </c>
      <c r="J4" s="32"/>
      <c r="K4" s="15"/>
      <c r="L4" s="15"/>
      <c r="M4" s="15"/>
      <c r="N4" s="15"/>
      <c r="O4" s="15"/>
      <c r="P4" s="35"/>
      <c r="Q4" s="5">
        <v>45658</v>
      </c>
      <c r="R4" s="12" t="s">
        <v>48</v>
      </c>
      <c r="S4" s="32">
        <v>0</v>
      </c>
      <c r="T4" s="15"/>
      <c r="U4" s="15"/>
      <c r="V4" s="15"/>
      <c r="W4" s="15"/>
      <c r="X4" s="15"/>
      <c r="Y4" s="15"/>
      <c r="Z4" s="30"/>
      <c r="AA4" s="15"/>
      <c r="AB4" s="15"/>
      <c r="AC4" s="15"/>
      <c r="AD4" s="15"/>
      <c r="AE4" s="15"/>
      <c r="AF4" s="15"/>
      <c r="AG4" s="30"/>
      <c r="AH4" s="25">
        <v>20</v>
      </c>
      <c r="AI4" s="29">
        <f>H4+J4+P4+S4+Z4+AG4+AH4</f>
        <v>22</v>
      </c>
    </row>
    <row r="5" spans="1:35" ht="30" customHeight="1" x14ac:dyDescent="0.15">
      <c r="A5" s="41" t="s">
        <v>4</v>
      </c>
      <c r="B5" s="41" t="s">
        <v>4</v>
      </c>
      <c r="C5" s="41" t="s">
        <v>4</v>
      </c>
      <c r="D5" s="5">
        <v>45139</v>
      </c>
      <c r="E5" s="5">
        <v>46112</v>
      </c>
      <c r="F5" s="4" t="s">
        <v>49</v>
      </c>
      <c r="G5" s="4" t="s">
        <v>42</v>
      </c>
      <c r="H5" s="32"/>
      <c r="I5" s="41" t="s">
        <v>4</v>
      </c>
      <c r="J5" s="32"/>
      <c r="K5" s="17"/>
      <c r="L5" s="17"/>
      <c r="M5" s="17"/>
      <c r="N5" s="17"/>
      <c r="O5" s="17"/>
      <c r="P5" s="35"/>
      <c r="Q5" s="5">
        <v>45566</v>
      </c>
      <c r="R5" s="12" t="s">
        <v>50</v>
      </c>
      <c r="S5" s="32"/>
      <c r="T5" s="17"/>
      <c r="U5" s="17"/>
      <c r="V5" s="17"/>
      <c r="W5" s="17"/>
      <c r="X5" s="17"/>
      <c r="Y5" s="17"/>
      <c r="Z5" s="30"/>
      <c r="AA5" s="17"/>
      <c r="AB5" s="17"/>
      <c r="AC5" s="17"/>
      <c r="AD5" s="17"/>
      <c r="AE5" s="17"/>
      <c r="AF5" s="17"/>
      <c r="AG5" s="30"/>
      <c r="AH5" s="26" t="s">
        <v>4</v>
      </c>
      <c r="AI5" s="29"/>
    </row>
    <row r="6" spans="1:35" ht="15" customHeight="1" x14ac:dyDescent="0.15">
      <c r="A6" s="41" t="s">
        <v>4</v>
      </c>
      <c r="B6" s="41" t="s">
        <v>4</v>
      </c>
      <c r="C6" s="41" t="s">
        <v>4</v>
      </c>
      <c r="D6" s="5">
        <v>45231</v>
      </c>
      <c r="E6" s="5">
        <v>46112</v>
      </c>
      <c r="F6" s="4" t="s">
        <v>51</v>
      </c>
      <c r="G6" s="4" t="s">
        <v>42</v>
      </c>
      <c r="H6" s="32"/>
      <c r="I6" s="41" t="s">
        <v>4</v>
      </c>
      <c r="J6" s="32"/>
      <c r="K6" s="16"/>
      <c r="L6" s="16"/>
      <c r="M6" s="16"/>
      <c r="N6" s="16"/>
      <c r="O6" s="16"/>
      <c r="P6" s="35"/>
      <c r="Q6" s="5">
        <v>45778</v>
      </c>
      <c r="R6" s="12" t="s">
        <v>52</v>
      </c>
      <c r="S6" s="32"/>
      <c r="T6" s="16"/>
      <c r="U6" s="16"/>
      <c r="V6" s="16"/>
      <c r="W6" s="16"/>
      <c r="X6" s="16"/>
      <c r="Y6" s="16"/>
      <c r="Z6" s="30"/>
      <c r="AA6" s="16"/>
      <c r="AB6" s="16"/>
      <c r="AC6" s="16"/>
      <c r="AD6" s="16"/>
      <c r="AE6" s="16"/>
      <c r="AF6" s="16"/>
      <c r="AG6" s="30"/>
      <c r="AH6" s="26" t="s">
        <v>4</v>
      </c>
      <c r="AI6" s="29"/>
    </row>
    <row r="7" spans="1:35" ht="15" customHeight="1" x14ac:dyDescent="0.15">
      <c r="A7" s="4" t="s">
        <v>53</v>
      </c>
      <c r="B7" s="4" t="s">
        <v>39</v>
      </c>
      <c r="C7" s="4" t="s">
        <v>40</v>
      </c>
      <c r="D7" s="5">
        <v>45628</v>
      </c>
      <c r="E7" s="5">
        <v>45993</v>
      </c>
      <c r="F7" s="4" t="s">
        <v>54</v>
      </c>
      <c r="G7" s="4" t="s">
        <v>42</v>
      </c>
      <c r="H7" s="10">
        <v>2</v>
      </c>
      <c r="I7" s="6" t="s">
        <v>4</v>
      </c>
      <c r="J7" s="10"/>
      <c r="K7" s="5">
        <v>45824</v>
      </c>
      <c r="L7" s="4" t="s">
        <v>55</v>
      </c>
      <c r="M7" s="4" t="s">
        <v>56</v>
      </c>
      <c r="N7" s="4" t="s">
        <v>57</v>
      </c>
      <c r="O7" s="4" t="s">
        <v>71</v>
      </c>
      <c r="P7" s="7">
        <v>8</v>
      </c>
      <c r="Q7" s="6"/>
      <c r="R7" s="6"/>
      <c r="S7" s="9"/>
      <c r="T7" s="6"/>
      <c r="U7" s="6" t="s">
        <v>4</v>
      </c>
      <c r="V7" s="6" t="s">
        <v>4</v>
      </c>
      <c r="W7" s="6" t="s">
        <v>4</v>
      </c>
      <c r="X7" s="6" t="s">
        <v>4</v>
      </c>
      <c r="Y7" s="6" t="s">
        <v>4</v>
      </c>
      <c r="Z7" s="9"/>
      <c r="AA7" s="6"/>
      <c r="AB7" s="6"/>
      <c r="AC7" s="6"/>
      <c r="AD7" s="6"/>
      <c r="AE7" s="6"/>
      <c r="AF7" s="6"/>
      <c r="AG7" s="9"/>
      <c r="AH7" s="8">
        <v>18</v>
      </c>
      <c r="AI7" s="14">
        <f>H7+J7+P7+S7+Z7+AG7+AH7</f>
        <v>28</v>
      </c>
    </row>
    <row r="8" spans="1:35" ht="30" customHeight="1" x14ac:dyDescent="0.15">
      <c r="A8" s="42" t="s">
        <v>59</v>
      </c>
      <c r="B8" s="42" t="s">
        <v>39</v>
      </c>
      <c r="C8" s="42" t="s">
        <v>40</v>
      </c>
      <c r="D8" s="15"/>
      <c r="E8" s="15"/>
      <c r="F8" s="15"/>
      <c r="G8" s="15"/>
      <c r="H8" s="30"/>
      <c r="I8" s="41" t="s">
        <v>4</v>
      </c>
      <c r="J8" s="32"/>
      <c r="K8" s="15"/>
      <c r="L8" s="15"/>
      <c r="M8" s="15"/>
      <c r="N8" s="15"/>
      <c r="O8" s="15"/>
      <c r="P8" s="35"/>
      <c r="Q8" s="15"/>
      <c r="R8" s="15"/>
      <c r="S8" s="30"/>
      <c r="T8" s="15"/>
      <c r="U8" s="15"/>
      <c r="V8" s="15"/>
      <c r="W8" s="15"/>
      <c r="X8" s="15"/>
      <c r="Y8" s="15"/>
      <c r="Z8" s="30"/>
      <c r="AA8" s="4" t="s">
        <v>60</v>
      </c>
      <c r="AB8" s="4" t="s">
        <v>61</v>
      </c>
      <c r="AC8" s="4" t="s">
        <v>62</v>
      </c>
      <c r="AD8" s="4" t="s">
        <v>63</v>
      </c>
      <c r="AE8" s="5">
        <v>45618</v>
      </c>
      <c r="AF8" s="4" t="s">
        <v>43</v>
      </c>
      <c r="AG8" s="9">
        <v>12</v>
      </c>
      <c r="AH8" s="25">
        <v>20</v>
      </c>
      <c r="AI8" s="29">
        <f>H8+J8+P8+S8+Z8+AG8+AG9+AG10+AH8</f>
        <v>39</v>
      </c>
    </row>
    <row r="9" spans="1:35" ht="30" customHeight="1" x14ac:dyDescent="0.15">
      <c r="A9" s="41" t="s">
        <v>4</v>
      </c>
      <c r="B9" s="41" t="s">
        <v>4</v>
      </c>
      <c r="C9" s="41" t="s">
        <v>4</v>
      </c>
      <c r="D9" s="17"/>
      <c r="E9" s="17"/>
      <c r="F9" s="17"/>
      <c r="G9" s="17"/>
      <c r="H9" s="30"/>
      <c r="I9" s="41" t="s">
        <v>4</v>
      </c>
      <c r="J9" s="32"/>
      <c r="K9" s="17"/>
      <c r="L9" s="17"/>
      <c r="M9" s="17"/>
      <c r="N9" s="17"/>
      <c r="O9" s="17"/>
      <c r="P9" s="35"/>
      <c r="Q9" s="17"/>
      <c r="R9" s="17"/>
      <c r="S9" s="30"/>
      <c r="T9" s="17"/>
      <c r="U9" s="17"/>
      <c r="V9" s="17"/>
      <c r="W9" s="17"/>
      <c r="X9" s="17"/>
      <c r="Y9" s="17"/>
      <c r="Z9" s="30"/>
      <c r="AA9" s="4" t="s">
        <v>64</v>
      </c>
      <c r="AB9" s="4" t="s">
        <v>65</v>
      </c>
      <c r="AC9" s="4" t="s">
        <v>66</v>
      </c>
      <c r="AD9" s="4" t="s">
        <v>63</v>
      </c>
      <c r="AE9" s="5">
        <v>45894</v>
      </c>
      <c r="AF9" s="4" t="s">
        <v>43</v>
      </c>
      <c r="AG9" s="9">
        <v>5</v>
      </c>
      <c r="AH9" s="26" t="s">
        <v>4</v>
      </c>
      <c r="AI9" s="29"/>
    </row>
    <row r="10" spans="1:35" ht="45" customHeight="1" x14ac:dyDescent="0.15">
      <c r="A10" s="41" t="s">
        <v>4</v>
      </c>
      <c r="B10" s="41" t="s">
        <v>4</v>
      </c>
      <c r="C10" s="41" t="s">
        <v>4</v>
      </c>
      <c r="D10" s="16"/>
      <c r="E10" s="16"/>
      <c r="F10" s="16"/>
      <c r="G10" s="16"/>
      <c r="H10" s="30"/>
      <c r="I10" s="41" t="s">
        <v>4</v>
      </c>
      <c r="J10" s="32"/>
      <c r="K10" s="16"/>
      <c r="L10" s="16"/>
      <c r="M10" s="16"/>
      <c r="N10" s="16"/>
      <c r="O10" s="16"/>
      <c r="P10" s="35"/>
      <c r="Q10" s="16"/>
      <c r="R10" s="16"/>
      <c r="S10" s="30"/>
      <c r="T10" s="16"/>
      <c r="U10" s="16"/>
      <c r="V10" s="16"/>
      <c r="W10" s="16"/>
      <c r="X10" s="16"/>
      <c r="Y10" s="16"/>
      <c r="Z10" s="30"/>
      <c r="AA10" s="4" t="s">
        <v>67</v>
      </c>
      <c r="AB10" s="4" t="s">
        <v>68</v>
      </c>
      <c r="AC10" s="13" t="s">
        <v>107</v>
      </c>
      <c r="AD10" s="4" t="s">
        <v>63</v>
      </c>
      <c r="AE10" s="5">
        <v>45854</v>
      </c>
      <c r="AF10" s="4" t="s">
        <v>43</v>
      </c>
      <c r="AG10" s="9">
        <v>2</v>
      </c>
      <c r="AH10" s="26" t="s">
        <v>4</v>
      </c>
      <c r="AI10" s="29"/>
    </row>
    <row r="11" spans="1:35" ht="15" customHeight="1" x14ac:dyDescent="0.15">
      <c r="A11" s="4" t="s">
        <v>69</v>
      </c>
      <c r="B11" s="4" t="s">
        <v>39</v>
      </c>
      <c r="C11" s="4" t="s">
        <v>40</v>
      </c>
      <c r="D11" s="6"/>
      <c r="E11" s="6"/>
      <c r="F11" s="6"/>
      <c r="G11" s="6"/>
      <c r="H11" s="9"/>
      <c r="I11" s="6" t="s">
        <v>4</v>
      </c>
      <c r="J11" s="10"/>
      <c r="K11" s="5">
        <v>45868</v>
      </c>
      <c r="L11" s="4" t="s">
        <v>70</v>
      </c>
      <c r="M11" s="4" t="s">
        <v>56</v>
      </c>
      <c r="N11" s="4" t="s">
        <v>57</v>
      </c>
      <c r="O11" s="4" t="s">
        <v>71</v>
      </c>
      <c r="P11" s="7">
        <v>8</v>
      </c>
      <c r="Q11" s="6"/>
      <c r="R11" s="6"/>
      <c r="S11" s="9"/>
      <c r="T11" s="6" t="s">
        <v>4</v>
      </c>
      <c r="U11" s="6" t="s">
        <v>4</v>
      </c>
      <c r="V11" s="6" t="s">
        <v>4</v>
      </c>
      <c r="W11" s="6" t="s">
        <v>4</v>
      </c>
      <c r="X11" s="6" t="s">
        <v>4</v>
      </c>
      <c r="Y11" s="6" t="s">
        <v>4</v>
      </c>
      <c r="Z11" s="9"/>
      <c r="AA11" s="6" t="s">
        <v>4</v>
      </c>
      <c r="AB11" s="6" t="s">
        <v>4</v>
      </c>
      <c r="AC11" s="6" t="s">
        <v>4</v>
      </c>
      <c r="AD11" s="6" t="s">
        <v>4</v>
      </c>
      <c r="AE11" s="6" t="s">
        <v>4</v>
      </c>
      <c r="AF11" s="6" t="s">
        <v>4</v>
      </c>
      <c r="AG11" s="9"/>
      <c r="AH11" s="8">
        <v>20</v>
      </c>
      <c r="AI11" s="14">
        <f>H11+J11+P11+S11+Z11+AG11+AH11</f>
        <v>28</v>
      </c>
    </row>
    <row r="12" spans="1:35" ht="30" customHeight="1" x14ac:dyDescent="0.15">
      <c r="A12" s="42" t="s">
        <v>72</v>
      </c>
      <c r="B12" s="42" t="s">
        <v>39</v>
      </c>
      <c r="C12" s="42" t="s">
        <v>40</v>
      </c>
      <c r="D12" s="15"/>
      <c r="E12" s="15"/>
      <c r="F12" s="15"/>
      <c r="G12" s="15"/>
      <c r="H12" s="30"/>
      <c r="I12" s="42" t="s">
        <v>43</v>
      </c>
      <c r="J12" s="32">
        <v>2</v>
      </c>
      <c r="K12" s="5">
        <v>45597</v>
      </c>
      <c r="L12" s="4" t="s">
        <v>73</v>
      </c>
      <c r="M12" s="4" t="s">
        <v>74</v>
      </c>
      <c r="N12" s="4" t="s">
        <v>75</v>
      </c>
      <c r="O12" s="4" t="s">
        <v>58</v>
      </c>
      <c r="P12" s="7">
        <f>15/16</f>
        <v>0.9375</v>
      </c>
      <c r="Q12" s="15"/>
      <c r="R12" s="15"/>
      <c r="S12" s="30"/>
      <c r="T12" s="15"/>
      <c r="U12" s="15"/>
      <c r="V12" s="15"/>
      <c r="W12" s="15"/>
      <c r="X12" s="15"/>
      <c r="Y12" s="15"/>
      <c r="Z12" s="30"/>
      <c r="AA12" s="22" t="s">
        <v>76</v>
      </c>
      <c r="AB12" s="22" t="s">
        <v>77</v>
      </c>
      <c r="AC12" s="22" t="s">
        <v>78</v>
      </c>
      <c r="AD12" s="22" t="s">
        <v>79</v>
      </c>
      <c r="AE12" s="20">
        <v>45790</v>
      </c>
      <c r="AF12" s="22" t="s">
        <v>43</v>
      </c>
      <c r="AG12" s="30">
        <v>25</v>
      </c>
      <c r="AH12" s="25">
        <v>20</v>
      </c>
      <c r="AI12" s="29">
        <f>H12+J12+P12+P13+S12+Z12+AG12+AH12</f>
        <v>47.9375</v>
      </c>
    </row>
    <row r="13" spans="1:35" ht="30" customHeight="1" x14ac:dyDescent="0.15">
      <c r="A13" s="41" t="s">
        <v>4</v>
      </c>
      <c r="B13" s="41" t="s">
        <v>4</v>
      </c>
      <c r="C13" s="41" t="s">
        <v>4</v>
      </c>
      <c r="D13" s="16"/>
      <c r="E13" s="16"/>
      <c r="F13" s="16"/>
      <c r="G13" s="16"/>
      <c r="H13" s="30"/>
      <c r="I13" s="41" t="s">
        <v>4</v>
      </c>
      <c r="J13" s="32"/>
      <c r="K13" s="11" t="s">
        <v>103</v>
      </c>
      <c r="L13" s="4" t="s">
        <v>80</v>
      </c>
      <c r="M13" s="4" t="s">
        <v>74</v>
      </c>
      <c r="N13" s="4" t="s">
        <v>75</v>
      </c>
      <c r="O13" s="4" t="s">
        <v>58</v>
      </c>
      <c r="P13" s="7">
        <v>0</v>
      </c>
      <c r="Q13" s="16"/>
      <c r="R13" s="16"/>
      <c r="S13" s="30"/>
      <c r="T13" s="16"/>
      <c r="U13" s="16"/>
      <c r="V13" s="16"/>
      <c r="W13" s="16"/>
      <c r="X13" s="16"/>
      <c r="Y13" s="16"/>
      <c r="Z13" s="30"/>
      <c r="AA13" s="23"/>
      <c r="AB13" s="23"/>
      <c r="AC13" s="23"/>
      <c r="AD13" s="23"/>
      <c r="AE13" s="21"/>
      <c r="AF13" s="23"/>
      <c r="AG13" s="30"/>
      <c r="AH13" s="26" t="s">
        <v>4</v>
      </c>
      <c r="AI13" s="29"/>
    </row>
    <row r="14" spans="1:35" ht="45" customHeight="1" x14ac:dyDescent="0.15">
      <c r="A14" s="42" t="s">
        <v>81</v>
      </c>
      <c r="B14" s="42" t="s">
        <v>39</v>
      </c>
      <c r="C14" s="42" t="s">
        <v>40</v>
      </c>
      <c r="D14" s="15"/>
      <c r="E14" s="15"/>
      <c r="F14" s="15"/>
      <c r="G14" s="15"/>
      <c r="H14" s="30"/>
      <c r="I14" s="42" t="s">
        <v>43</v>
      </c>
      <c r="J14" s="32">
        <v>2</v>
      </c>
      <c r="K14" s="20">
        <v>45597</v>
      </c>
      <c r="L14" s="36" t="s">
        <v>82</v>
      </c>
      <c r="M14" s="22" t="s">
        <v>83</v>
      </c>
      <c r="N14" s="22" t="s">
        <v>84</v>
      </c>
      <c r="O14" s="22" t="s">
        <v>71</v>
      </c>
      <c r="P14" s="35">
        <v>5</v>
      </c>
      <c r="Q14" s="15"/>
      <c r="R14" s="15"/>
      <c r="S14" s="30"/>
      <c r="T14" s="15"/>
      <c r="U14" s="15"/>
      <c r="V14" s="15"/>
      <c r="W14" s="15"/>
      <c r="X14" s="15"/>
      <c r="Y14" s="15"/>
      <c r="Z14" s="30"/>
      <c r="AA14" s="4" t="s">
        <v>85</v>
      </c>
      <c r="AB14" s="4" t="s">
        <v>86</v>
      </c>
      <c r="AC14" s="4" t="s">
        <v>87</v>
      </c>
      <c r="AD14" s="4" t="s">
        <v>79</v>
      </c>
      <c r="AE14" s="5">
        <v>45859</v>
      </c>
      <c r="AF14" s="4" t="s">
        <v>43</v>
      </c>
      <c r="AG14" s="9">
        <v>30</v>
      </c>
      <c r="AH14" s="25">
        <v>20</v>
      </c>
      <c r="AI14" s="29">
        <f>H14+J14+P14+S14+Z14+AG14+AG15+AH14</f>
        <v>59</v>
      </c>
    </row>
    <row r="15" spans="1:35" ht="30" customHeight="1" x14ac:dyDescent="0.15">
      <c r="A15" s="41" t="s">
        <v>4</v>
      </c>
      <c r="B15" s="41" t="s">
        <v>4</v>
      </c>
      <c r="C15" s="41" t="s">
        <v>4</v>
      </c>
      <c r="D15" s="16"/>
      <c r="E15" s="16"/>
      <c r="F15" s="16"/>
      <c r="G15" s="16"/>
      <c r="H15" s="30"/>
      <c r="I15" s="41" t="s">
        <v>4</v>
      </c>
      <c r="J15" s="32"/>
      <c r="K15" s="21"/>
      <c r="L15" s="37"/>
      <c r="M15" s="23"/>
      <c r="N15" s="23"/>
      <c r="O15" s="23"/>
      <c r="P15" s="35"/>
      <c r="Q15" s="16"/>
      <c r="R15" s="16"/>
      <c r="S15" s="30"/>
      <c r="T15" s="16"/>
      <c r="U15" s="16"/>
      <c r="V15" s="16"/>
      <c r="W15" s="16"/>
      <c r="X15" s="16"/>
      <c r="Y15" s="16"/>
      <c r="Z15" s="30"/>
      <c r="AA15" s="4" t="s">
        <v>88</v>
      </c>
      <c r="AB15" s="4" t="s">
        <v>89</v>
      </c>
      <c r="AC15" s="4" t="s">
        <v>90</v>
      </c>
      <c r="AD15" s="4" t="s">
        <v>63</v>
      </c>
      <c r="AE15" s="5">
        <v>45839</v>
      </c>
      <c r="AF15" s="4" t="s">
        <v>43</v>
      </c>
      <c r="AG15" s="9">
        <v>2</v>
      </c>
      <c r="AH15" s="26" t="s">
        <v>4</v>
      </c>
      <c r="AI15" s="29"/>
    </row>
    <row r="16" spans="1:35" ht="15" customHeight="1" x14ac:dyDescent="0.15">
      <c r="A16" s="42" t="s">
        <v>91</v>
      </c>
      <c r="B16" s="42" t="s">
        <v>39</v>
      </c>
      <c r="C16" s="42" t="s">
        <v>40</v>
      </c>
      <c r="D16" s="15"/>
      <c r="E16" s="15"/>
      <c r="F16" s="15"/>
      <c r="G16" s="15"/>
      <c r="H16" s="30"/>
      <c r="I16" s="42" t="s">
        <v>43</v>
      </c>
      <c r="J16" s="32">
        <v>2</v>
      </c>
      <c r="K16" s="20">
        <v>45597</v>
      </c>
      <c r="L16" s="22" t="s">
        <v>92</v>
      </c>
      <c r="M16" s="22" t="s">
        <v>74</v>
      </c>
      <c r="N16" s="22" t="s">
        <v>75</v>
      </c>
      <c r="O16" s="22" t="s">
        <v>58</v>
      </c>
      <c r="P16" s="18">
        <f>15/8</f>
        <v>1.875</v>
      </c>
      <c r="Q16" s="15"/>
      <c r="R16" s="15"/>
      <c r="S16" s="30"/>
      <c r="T16" s="4" t="s">
        <v>93</v>
      </c>
      <c r="U16" s="4" t="s">
        <v>94</v>
      </c>
      <c r="V16" s="5">
        <v>45870</v>
      </c>
      <c r="W16" s="4" t="s">
        <v>95</v>
      </c>
      <c r="X16" s="4" t="s">
        <v>43</v>
      </c>
      <c r="Y16" s="4" t="s">
        <v>96</v>
      </c>
      <c r="Z16" s="10">
        <v>2</v>
      </c>
      <c r="AA16" s="6" t="s">
        <v>4</v>
      </c>
      <c r="AB16" s="6" t="s">
        <v>4</v>
      </c>
      <c r="AC16" s="6" t="s">
        <v>4</v>
      </c>
      <c r="AD16" s="6" t="s">
        <v>4</v>
      </c>
      <c r="AE16" s="6" t="s">
        <v>4</v>
      </c>
      <c r="AF16" s="6" t="s">
        <v>4</v>
      </c>
      <c r="AG16" s="30"/>
      <c r="AH16" s="25">
        <v>20</v>
      </c>
      <c r="AI16" s="29">
        <f>H16+J16+P16+P18+S16+Z16+Z17+Z18+Z19+AG16+AH16</f>
        <v>30.875</v>
      </c>
    </row>
    <row r="17" spans="1:35" ht="30" customHeight="1" x14ac:dyDescent="0.15">
      <c r="A17" s="41" t="s">
        <v>4</v>
      </c>
      <c r="B17" s="41" t="s">
        <v>4</v>
      </c>
      <c r="C17" s="41" t="s">
        <v>4</v>
      </c>
      <c r="D17" s="17"/>
      <c r="E17" s="17"/>
      <c r="F17" s="17"/>
      <c r="G17" s="17"/>
      <c r="H17" s="30"/>
      <c r="I17" s="41" t="s">
        <v>4</v>
      </c>
      <c r="J17" s="32"/>
      <c r="K17" s="21"/>
      <c r="L17" s="23"/>
      <c r="M17" s="23"/>
      <c r="N17" s="23"/>
      <c r="O17" s="23"/>
      <c r="P17" s="19"/>
      <c r="Q17" s="17"/>
      <c r="R17" s="17"/>
      <c r="S17" s="30"/>
      <c r="T17" s="4" t="s">
        <v>98</v>
      </c>
      <c r="U17" s="4" t="s">
        <v>104</v>
      </c>
      <c r="V17" s="5">
        <v>45898</v>
      </c>
      <c r="W17" s="4" t="s">
        <v>95</v>
      </c>
      <c r="X17" s="4" t="s">
        <v>43</v>
      </c>
      <c r="Y17" s="4" t="s">
        <v>96</v>
      </c>
      <c r="Z17" s="10">
        <v>2</v>
      </c>
      <c r="AA17" s="6" t="s">
        <v>4</v>
      </c>
      <c r="AB17" s="6" t="s">
        <v>4</v>
      </c>
      <c r="AC17" s="6" t="s">
        <v>4</v>
      </c>
      <c r="AD17" s="6" t="s">
        <v>4</v>
      </c>
      <c r="AE17" s="6" t="s">
        <v>4</v>
      </c>
      <c r="AF17" s="6" t="s">
        <v>4</v>
      </c>
      <c r="AG17" s="30"/>
      <c r="AH17" s="26" t="s">
        <v>4</v>
      </c>
      <c r="AI17" s="29"/>
    </row>
    <row r="18" spans="1:35" ht="30" customHeight="1" x14ac:dyDescent="0.15">
      <c r="A18" s="41" t="s">
        <v>4</v>
      </c>
      <c r="B18" s="41" t="s">
        <v>4</v>
      </c>
      <c r="C18" s="41" t="s">
        <v>4</v>
      </c>
      <c r="D18" s="17"/>
      <c r="E18" s="17"/>
      <c r="F18" s="17"/>
      <c r="G18" s="17"/>
      <c r="H18" s="30"/>
      <c r="I18" s="41" t="s">
        <v>4</v>
      </c>
      <c r="J18" s="32"/>
      <c r="K18" s="38" t="s">
        <v>102</v>
      </c>
      <c r="L18" s="36" t="s">
        <v>97</v>
      </c>
      <c r="M18" s="22" t="s">
        <v>74</v>
      </c>
      <c r="N18" s="22" t="s">
        <v>84</v>
      </c>
      <c r="O18" s="22" t="s">
        <v>71</v>
      </c>
      <c r="P18" s="18">
        <v>0</v>
      </c>
      <c r="Q18" s="17"/>
      <c r="R18" s="17"/>
      <c r="S18" s="30"/>
      <c r="T18" s="4" t="s">
        <v>99</v>
      </c>
      <c r="U18" s="4" t="s">
        <v>105</v>
      </c>
      <c r="V18" s="5">
        <v>45881</v>
      </c>
      <c r="W18" s="4" t="s">
        <v>95</v>
      </c>
      <c r="X18" s="4" t="s">
        <v>43</v>
      </c>
      <c r="Y18" s="4" t="s">
        <v>96</v>
      </c>
      <c r="Z18" s="10">
        <v>2</v>
      </c>
      <c r="AA18" s="6" t="s">
        <v>4</v>
      </c>
      <c r="AB18" s="6" t="s">
        <v>4</v>
      </c>
      <c r="AC18" s="6" t="s">
        <v>4</v>
      </c>
      <c r="AD18" s="6" t="s">
        <v>4</v>
      </c>
      <c r="AE18" s="6" t="s">
        <v>4</v>
      </c>
      <c r="AF18" s="6" t="s">
        <v>4</v>
      </c>
      <c r="AG18" s="30"/>
      <c r="AH18" s="26" t="s">
        <v>4</v>
      </c>
      <c r="AI18" s="29"/>
    </row>
    <row r="19" spans="1:35" ht="30" customHeight="1" x14ac:dyDescent="0.15">
      <c r="A19" s="41" t="s">
        <v>4</v>
      </c>
      <c r="B19" s="41" t="s">
        <v>4</v>
      </c>
      <c r="C19" s="41" t="s">
        <v>4</v>
      </c>
      <c r="D19" s="16"/>
      <c r="E19" s="16"/>
      <c r="F19" s="16"/>
      <c r="G19" s="16"/>
      <c r="H19" s="30"/>
      <c r="I19" s="41" t="s">
        <v>4</v>
      </c>
      <c r="J19" s="32"/>
      <c r="K19" s="39"/>
      <c r="L19" s="37"/>
      <c r="M19" s="23"/>
      <c r="N19" s="23"/>
      <c r="O19" s="23"/>
      <c r="P19" s="19"/>
      <c r="Q19" s="16"/>
      <c r="R19" s="16"/>
      <c r="S19" s="30"/>
      <c r="T19" s="4" t="s">
        <v>100</v>
      </c>
      <c r="U19" s="4" t="s">
        <v>106</v>
      </c>
      <c r="V19" s="5">
        <v>45881</v>
      </c>
      <c r="W19" s="4" t="s">
        <v>95</v>
      </c>
      <c r="X19" s="4" t="s">
        <v>44</v>
      </c>
      <c r="Y19" s="4" t="s">
        <v>96</v>
      </c>
      <c r="Z19" s="10">
        <v>1</v>
      </c>
      <c r="AA19" s="6" t="s">
        <v>4</v>
      </c>
      <c r="AB19" s="6" t="s">
        <v>4</v>
      </c>
      <c r="AC19" s="6" t="s">
        <v>4</v>
      </c>
      <c r="AD19" s="6" t="s">
        <v>4</v>
      </c>
      <c r="AE19" s="6" t="s">
        <v>4</v>
      </c>
      <c r="AF19" s="6" t="s">
        <v>4</v>
      </c>
      <c r="AG19" s="30"/>
      <c r="AH19" s="26" t="s">
        <v>4</v>
      </c>
      <c r="AI19" s="29"/>
    </row>
  </sheetData>
  <mergeCells count="159">
    <mergeCell ref="K1:O1"/>
    <mergeCell ref="Q1:R1"/>
    <mergeCell ref="T1:Y1"/>
    <mergeCell ref="AA1:AF1"/>
    <mergeCell ref="A1:A2"/>
    <mergeCell ref="A4:A6"/>
    <mergeCell ref="A8:A10"/>
    <mergeCell ref="A12:A13"/>
    <mergeCell ref="C1:C2"/>
    <mergeCell ref="C4:C6"/>
    <mergeCell ref="C8:C10"/>
    <mergeCell ref="C12:C13"/>
    <mergeCell ref="H1:H2"/>
    <mergeCell ref="H4:H6"/>
    <mergeCell ref="H8:H10"/>
    <mergeCell ref="H12:H13"/>
    <mergeCell ref="J1:J2"/>
    <mergeCell ref="J4:J6"/>
    <mergeCell ref="J8:J10"/>
    <mergeCell ref="J12:J13"/>
    <mergeCell ref="Z1:Z2"/>
    <mergeCell ref="Z4:Z6"/>
    <mergeCell ref="Z8:Z10"/>
    <mergeCell ref="A14:A15"/>
    <mergeCell ref="A16:A19"/>
    <mergeCell ref="B1:B2"/>
    <mergeCell ref="B4:B6"/>
    <mergeCell ref="B8:B10"/>
    <mergeCell ref="B12:B13"/>
    <mergeCell ref="B14:B15"/>
    <mergeCell ref="B16:B19"/>
    <mergeCell ref="H14:H15"/>
    <mergeCell ref="H16:H19"/>
    <mergeCell ref="I1:I2"/>
    <mergeCell ref="I4:I6"/>
    <mergeCell ref="I8:I10"/>
    <mergeCell ref="I12:I13"/>
    <mergeCell ref="I14:I15"/>
    <mergeCell ref="I16:I19"/>
    <mergeCell ref="C14:C15"/>
    <mergeCell ref="C16:C19"/>
    <mergeCell ref="D1:G1"/>
    <mergeCell ref="J14:J15"/>
    <mergeCell ref="J16:J19"/>
    <mergeCell ref="P1:P2"/>
    <mergeCell ref="P4:P6"/>
    <mergeCell ref="P8:P10"/>
    <mergeCell ref="R12:R13"/>
    <mergeCell ref="P14:P15"/>
    <mergeCell ref="R16:R19"/>
    <mergeCell ref="S1:S2"/>
    <mergeCell ref="S4:S6"/>
    <mergeCell ref="S8:S10"/>
    <mergeCell ref="S12:S13"/>
    <mergeCell ref="S14:S15"/>
    <mergeCell ref="S16:S19"/>
    <mergeCell ref="K14:K15"/>
    <mergeCell ref="L14:L15"/>
    <mergeCell ref="M14:M15"/>
    <mergeCell ref="N14:N15"/>
    <mergeCell ref="O14:O15"/>
    <mergeCell ref="K18:K19"/>
    <mergeCell ref="L18:L19"/>
    <mergeCell ref="M18:M19"/>
    <mergeCell ref="N18:N19"/>
    <mergeCell ref="O18:O19"/>
    <mergeCell ref="Z12:Z13"/>
    <mergeCell ref="Z14:Z15"/>
    <mergeCell ref="AG1:AG2"/>
    <mergeCell ref="AG4:AG6"/>
    <mergeCell ref="AG12:AG13"/>
    <mergeCell ref="AG16:AG19"/>
    <mergeCell ref="AA4:AA6"/>
    <mergeCell ref="AB4:AB6"/>
    <mergeCell ref="AC4:AC6"/>
    <mergeCell ref="AD4:AD6"/>
    <mergeCell ref="AE4:AE6"/>
    <mergeCell ref="AF4:AF6"/>
    <mergeCell ref="AA12:AA13"/>
    <mergeCell ref="AB12:AB13"/>
    <mergeCell ref="AC12:AC13"/>
    <mergeCell ref="AD12:AD13"/>
    <mergeCell ref="AE12:AE13"/>
    <mergeCell ref="AF12:AF13"/>
    <mergeCell ref="AH1:AH2"/>
    <mergeCell ref="AH4:AH6"/>
    <mergeCell ref="AH8:AH10"/>
    <mergeCell ref="AH12:AH13"/>
    <mergeCell ref="AH14:AH15"/>
    <mergeCell ref="AH16:AH19"/>
    <mergeCell ref="AI1:AI2"/>
    <mergeCell ref="AI4:AI6"/>
    <mergeCell ref="AI8:AI10"/>
    <mergeCell ref="AI12:AI13"/>
    <mergeCell ref="AI14:AI15"/>
    <mergeCell ref="AI16:AI19"/>
    <mergeCell ref="L16:L17"/>
    <mergeCell ref="M16:M17"/>
    <mergeCell ref="N16:N17"/>
    <mergeCell ref="O16:O17"/>
    <mergeCell ref="P16:P17"/>
    <mergeCell ref="K4:K6"/>
    <mergeCell ref="L4:L6"/>
    <mergeCell ref="M4:M6"/>
    <mergeCell ref="N4:N6"/>
    <mergeCell ref="O4:O6"/>
    <mergeCell ref="K8:K10"/>
    <mergeCell ref="L8:L10"/>
    <mergeCell ref="M8:M10"/>
    <mergeCell ref="N8:N10"/>
    <mergeCell ref="O8:O10"/>
    <mergeCell ref="D16:D19"/>
    <mergeCell ref="E16:E19"/>
    <mergeCell ref="F16:F19"/>
    <mergeCell ref="G16:G19"/>
    <mergeCell ref="Q8:Q10"/>
    <mergeCell ref="R8:R10"/>
    <mergeCell ref="Q12:Q13"/>
    <mergeCell ref="Q14:Q15"/>
    <mergeCell ref="R14:R15"/>
    <mergeCell ref="Q16:Q19"/>
    <mergeCell ref="D8:D10"/>
    <mergeCell ref="E8:E10"/>
    <mergeCell ref="F8:F10"/>
    <mergeCell ref="G8:G10"/>
    <mergeCell ref="D12:D13"/>
    <mergeCell ref="E12:E13"/>
    <mergeCell ref="F12:F13"/>
    <mergeCell ref="G12:G13"/>
    <mergeCell ref="D14:D15"/>
    <mergeCell ref="E14:E15"/>
    <mergeCell ref="F14:F15"/>
    <mergeCell ref="G14:G15"/>
    <mergeCell ref="P18:P19"/>
    <mergeCell ref="K16:K17"/>
    <mergeCell ref="T4:T6"/>
    <mergeCell ref="U4:U6"/>
    <mergeCell ref="V4:V6"/>
    <mergeCell ref="W4:W6"/>
    <mergeCell ref="X4:X6"/>
    <mergeCell ref="Y4:Y6"/>
    <mergeCell ref="T8:T10"/>
    <mergeCell ref="U8:U10"/>
    <mergeCell ref="V8:V10"/>
    <mergeCell ref="W8:W10"/>
    <mergeCell ref="X8:X10"/>
    <mergeCell ref="Y8:Y10"/>
    <mergeCell ref="T12:T13"/>
    <mergeCell ref="U12:U13"/>
    <mergeCell ref="V12:V13"/>
    <mergeCell ref="W12:W13"/>
    <mergeCell ref="X12:X13"/>
    <mergeCell ref="Y12:Y13"/>
    <mergeCell ref="T14:T15"/>
    <mergeCell ref="U14:U15"/>
    <mergeCell ref="V14:V15"/>
    <mergeCell ref="W14:W15"/>
    <mergeCell ref="X14:X15"/>
    <mergeCell ref="Y14:Y15"/>
  </mergeCells>
  <phoneticPr fontId="8"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数据结果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蒋雨航</cp:lastModifiedBy>
  <dcterms:created xsi:type="dcterms:W3CDTF">2025-09-08T14:07:00Z</dcterms:created>
  <dcterms:modified xsi:type="dcterms:W3CDTF">2025-09-16T08:50:11Z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F57F06E77979453FAA686CB32628ADC0_13</vt:lpwstr>
  </property>
  <property fmtid="{D5CDD505-2E9C-101B-9397-08002B2CF9AE}" pid="3" name="KSOProductBuildVer">
    <vt:lpwstr>2052-12.1.0.22529</vt:lpwstr>
  </property>
</Properties>
</file>